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16" i="2" l="1"/>
  <c r="G8" i="2"/>
  <c r="F8" i="2"/>
  <c r="F7" i="2" s="1"/>
  <c r="F13" i="2"/>
  <c r="F16" i="2" l="1"/>
  <c r="F14" i="2"/>
</calcChain>
</file>

<file path=xl/sharedStrings.xml><?xml version="1.0" encoding="utf-8"?>
<sst xmlns="http://schemas.openxmlformats.org/spreadsheetml/2006/main" count="42" uniqueCount="34">
  <si>
    <t>№ п/п</t>
  </si>
  <si>
    <t>Наименование показателя</t>
  </si>
  <si>
    <t>сроки строительства</t>
  </si>
  <si>
    <t>Стоимостная оценка инвестиций,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</si>
  <si>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</si>
  <si>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</si>
  <si>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</si>
  <si>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</si>
  <si>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</si>
  <si>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диаметр (диапазон диаметров) трубопроводов, мм</t>
  </si>
  <si>
    <t>кол-во газорегуляторных пунктов, ед</t>
  </si>
  <si>
    <t>протяженность линейных трубопроводов, км</t>
  </si>
  <si>
    <t>Общая сумма инвестиций</t>
  </si>
  <si>
    <t>Сведения об объектах капитального строительства</t>
  </si>
  <si>
    <t>Газопровод по адресу: Тульская обл., Ленинский район, МО Рождественское, н.п. Тесницкое</t>
  </si>
  <si>
    <t>Тульска обл с.п. д. Варваровка стр. 1а</t>
  </si>
  <si>
    <t>ШРП по адресу: Тульская обл.., г. Ефремов ул. Жуковского-Ленинградская</t>
  </si>
  <si>
    <t>Реконструируемый, модернизируемые объекты</t>
  </si>
  <si>
    <t>63-160</t>
  </si>
  <si>
    <t>Сведения о долгосрочных финансвых вложениях</t>
  </si>
  <si>
    <t>Сведения о приобретении внеоборотных активов</t>
  </si>
  <si>
    <t>Новые объекты</t>
  </si>
  <si>
    <t>63-225</t>
  </si>
  <si>
    <t>2015 г.</t>
  </si>
  <si>
    <t>2017 г.</t>
  </si>
  <si>
    <t>Информация об инвестиционной программе газификации Тульской области за счет специальной надбавки к тарифу на транспортировку газа на 2015 год.</t>
  </si>
  <si>
    <t xml:space="preserve">в том числе объекты капитального строительства (основные стройки): </t>
  </si>
  <si>
    <t>Газопровод по адресу: г.Тула, Веневское шоссе, ул. Ясногорская-Дедиловская</t>
  </si>
  <si>
    <t>Газопровод по адресу: Тульская область, в п. Матвеевские Дачи, п. Скуратовский</t>
  </si>
  <si>
    <t>160-225</t>
  </si>
  <si>
    <t>2014 г.</t>
  </si>
  <si>
    <t>2016 г.</t>
  </si>
  <si>
    <t>январь 2015 г.</t>
  </si>
  <si>
    <t>декабрь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</si>
</sst>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topLeftCell="A4" workbookViewId="0">
      <selection activeCell="N12" sqref="N12"/>
    </sheetView>
  </sheetViews>
  <sheetFormatPr defaultRowHeight="15.75" x14ac:dyDescent="0.25"/>
  <cols>
    <col min="1" max="1" width="4.42578125" style="1" customWidth="1"/>
    <col min="2" max="2" width="34.85546875" style="1" customWidth="1"/>
    <col min="3" max="4" width="11.7109375" style="1" customWidth="1"/>
    <col min="5" max="6" width="11.85546875" style="1" customWidth="1"/>
    <col min="7" max="8" width="17" style="1" customWidth="1"/>
    <col min="9" max="9" width="14.140625" style="1" customWidth="1"/>
    <col min="10" max="16384" width="9.140625" style="1"/>
  </cols>
  <sheetData>
    <row r="2" spans="1:11" ht="30" customHeight="1" x14ac:dyDescent="0.25">
      <c r="A2" s="30" t="s">
        <v>25</v>
      </c>
      <c r="B2" s="30"/>
      <c r="C2" s="30"/>
      <c r="D2" s="30"/>
      <c r="E2" s="30"/>
      <c r="F2" s="30"/>
      <c r="G2" s="30"/>
      <c r="H2" s="30"/>
      <c r="I2" s="30"/>
    </row>
    <row r="3" spans="1:11" ht="16.5" thickBot="1" x14ac:dyDescent="0.3"/>
    <row r="4" spans="1:11" s="2" customFormat="1" ht="33" customHeight="1" x14ac:dyDescent="0.25">
      <c r="A4" s="31" t="s">
        <v>0</v>
      </c>
      <c r="B4" s="33" t="s">
        <v>1</v>
      </c>
      <c r="C4" s="35" t="s">
        <v>2</v>
      </c>
      <c r="D4" s="36"/>
      <c r="E4" s="35" t="s">
        <v>3</v>
      </c>
      <c r="F4" s="36"/>
      <c r="G4" s="35" t="s">
        <v>4</v>
      </c>
      <c r="H4" s="37"/>
      <c r="I4" s="38"/>
    </row>
    <row r="5" spans="1:11" s="2" customFormat="1" ht="79.5" thickBot="1" x14ac:dyDescent="0.3">
      <c r="A5" s="32"/>
      <c r="B5" s="34"/>
      <c r="C5" s="3" t="s">
        <v>5</v>
      </c>
      <c r="D5" s="3" t="s">
        <v>6</v>
      </c>
      <c r="E5" s="3" t="s">
        <v>7</v>
      </c>
      <c r="F5" s="3" t="s">
        <v>8</v>
      </c>
      <c r="G5" s="3" t="s">
        <v>11</v>
      </c>
      <c r="H5" s="3" t="s">
        <v>9</v>
      </c>
      <c r="I5" s="4" t="s">
        <v>10</v>
      </c>
      <c r="K5" s="29"/>
    </row>
    <row r="6" spans="1:11" s="2" customFormat="1" ht="16.5" thickBot="1" x14ac:dyDescent="0.3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7">
        <v>9</v>
      </c>
    </row>
    <row r="7" spans="1:11" s="11" customFormat="1" x14ac:dyDescent="0.25">
      <c r="A7" s="8">
        <v>1</v>
      </c>
      <c r="B7" s="9" t="s">
        <v>12</v>
      </c>
      <c r="C7" s="40"/>
      <c r="D7" s="40"/>
      <c r="E7" s="40"/>
      <c r="F7" s="10">
        <f>F8+F13</f>
        <v>76231.3</v>
      </c>
      <c r="G7" s="40"/>
      <c r="H7" s="40"/>
      <c r="I7" s="42"/>
      <c r="J7" s="43"/>
    </row>
    <row r="8" spans="1:11" s="11" customFormat="1" ht="31.5" x14ac:dyDescent="0.25">
      <c r="A8" s="12">
        <v>2</v>
      </c>
      <c r="B8" s="13" t="s">
        <v>13</v>
      </c>
      <c r="C8" s="41"/>
      <c r="D8" s="41"/>
      <c r="E8" s="41"/>
      <c r="F8" s="14">
        <f>SUM(F9:F12)</f>
        <v>7412.8300000000008</v>
      </c>
      <c r="G8" s="14">
        <f t="shared" ref="G8:H8" si="0">SUM(G9:G12)</f>
        <v>1.95</v>
      </c>
      <c r="H8" s="14" t="s">
        <v>22</v>
      </c>
      <c r="I8" s="54">
        <v>2</v>
      </c>
    </row>
    <row r="9" spans="1:11" s="21" customFormat="1" x14ac:dyDescent="0.25">
      <c r="A9" s="16"/>
      <c r="B9" s="17" t="s">
        <v>15</v>
      </c>
      <c r="C9" s="18" t="s">
        <v>23</v>
      </c>
      <c r="D9" s="18" t="s">
        <v>23</v>
      </c>
      <c r="E9" s="18">
        <v>5782.35</v>
      </c>
      <c r="F9" s="18">
        <v>5782.35</v>
      </c>
      <c r="G9" s="18">
        <v>1.3</v>
      </c>
      <c r="H9" s="19" t="s">
        <v>29</v>
      </c>
      <c r="I9" s="20"/>
    </row>
    <row r="10" spans="1:11" s="21" customFormat="1" ht="25.5" x14ac:dyDescent="0.25">
      <c r="A10" s="16"/>
      <c r="B10" s="17" t="s">
        <v>16</v>
      </c>
      <c r="C10" s="18" t="s">
        <v>30</v>
      </c>
      <c r="D10" s="18" t="s">
        <v>23</v>
      </c>
      <c r="E10" s="18">
        <v>985.12</v>
      </c>
      <c r="F10" s="18">
        <v>906.97</v>
      </c>
      <c r="G10" s="18"/>
      <c r="H10" s="19"/>
      <c r="I10" s="20">
        <v>1</v>
      </c>
    </row>
    <row r="11" spans="1:11" s="21" customFormat="1" ht="25.5" x14ac:dyDescent="0.25">
      <c r="A11" s="16"/>
      <c r="B11" s="52" t="s">
        <v>27</v>
      </c>
      <c r="C11" s="18" t="s">
        <v>30</v>
      </c>
      <c r="D11" s="18" t="s">
        <v>23</v>
      </c>
      <c r="E11" s="18">
        <v>607.6</v>
      </c>
      <c r="F11" s="18">
        <v>478.1</v>
      </c>
      <c r="G11" s="18">
        <v>0.15</v>
      </c>
      <c r="H11" s="19">
        <v>160</v>
      </c>
      <c r="I11" s="20">
        <v>1</v>
      </c>
    </row>
    <row r="12" spans="1:11" s="21" customFormat="1" ht="25.5" x14ac:dyDescent="0.25">
      <c r="A12" s="16"/>
      <c r="B12" s="53" t="s">
        <v>28</v>
      </c>
      <c r="C12" s="18" t="s">
        <v>23</v>
      </c>
      <c r="D12" s="18" t="s">
        <v>31</v>
      </c>
      <c r="E12" s="18">
        <v>471.15</v>
      </c>
      <c r="F12" s="18">
        <v>245.41</v>
      </c>
      <c r="G12" s="18">
        <v>0.5</v>
      </c>
      <c r="H12" s="19" t="s">
        <v>18</v>
      </c>
      <c r="I12" s="20"/>
    </row>
    <row r="13" spans="1:11" s="49" customFormat="1" ht="25.5" x14ac:dyDescent="0.25">
      <c r="A13" s="44"/>
      <c r="B13" s="39" t="s">
        <v>26</v>
      </c>
      <c r="C13" s="45"/>
      <c r="D13" s="45"/>
      <c r="E13" s="45"/>
      <c r="F13" s="46">
        <f>F14+F16</f>
        <v>68818.47</v>
      </c>
      <c r="G13" s="45"/>
      <c r="H13" s="47"/>
      <c r="I13" s="48"/>
    </row>
    <row r="14" spans="1:11" s="11" customFormat="1" x14ac:dyDescent="0.25">
      <c r="A14" s="12">
        <v>3</v>
      </c>
      <c r="B14" s="22" t="s">
        <v>21</v>
      </c>
      <c r="C14" s="14"/>
      <c r="D14" s="14"/>
      <c r="E14" s="14"/>
      <c r="F14" s="14">
        <f>F15</f>
        <v>2471.27</v>
      </c>
      <c r="G14" s="14"/>
      <c r="H14" s="15"/>
      <c r="I14" s="23"/>
    </row>
    <row r="15" spans="1:11" s="21" customFormat="1" ht="58.5" customHeight="1" x14ac:dyDescent="0.25">
      <c r="A15" s="16"/>
      <c r="B15" s="17" t="s">
        <v>14</v>
      </c>
      <c r="C15" s="18" t="s">
        <v>23</v>
      </c>
      <c r="D15" s="18" t="s">
        <v>24</v>
      </c>
      <c r="E15" s="18">
        <v>20608.21</v>
      </c>
      <c r="F15" s="18">
        <v>2471.27</v>
      </c>
      <c r="G15" s="18">
        <v>8.1359999999999992</v>
      </c>
      <c r="H15" s="19" t="s">
        <v>18</v>
      </c>
      <c r="I15" s="20">
        <v>4</v>
      </c>
    </row>
    <row r="16" spans="1:11" s="11" customFormat="1" ht="31.5" x14ac:dyDescent="0.25">
      <c r="A16" s="12">
        <v>4</v>
      </c>
      <c r="B16" s="13" t="s">
        <v>17</v>
      </c>
      <c r="C16" s="14" t="s">
        <v>32</v>
      </c>
      <c r="D16" s="14" t="s">
        <v>33</v>
      </c>
      <c r="E16" s="14">
        <f>66118.61+2688.09</f>
        <v>68806.7</v>
      </c>
      <c r="F16" s="14">
        <f>63471.27+2875.93</f>
        <v>66347.199999999997</v>
      </c>
      <c r="G16" s="14"/>
      <c r="H16" s="15" t="s">
        <v>18</v>
      </c>
      <c r="I16" s="23">
        <v>36</v>
      </c>
    </row>
    <row r="17" spans="1:9" s="11" customFormat="1" ht="31.5" x14ac:dyDescent="0.25">
      <c r="A17" s="12">
        <v>5</v>
      </c>
      <c r="B17" s="13" t="s">
        <v>19</v>
      </c>
      <c r="C17" s="41"/>
      <c r="D17" s="41"/>
      <c r="E17" s="14">
        <v>0</v>
      </c>
      <c r="F17" s="14">
        <v>0</v>
      </c>
      <c r="G17" s="41"/>
      <c r="H17" s="50"/>
      <c r="I17" s="51"/>
    </row>
    <row r="18" spans="1:9" s="11" customFormat="1" ht="31.5" x14ac:dyDescent="0.25">
      <c r="A18" s="12">
        <v>6</v>
      </c>
      <c r="B18" s="13" t="s">
        <v>20</v>
      </c>
      <c r="C18" s="41"/>
      <c r="D18" s="41"/>
      <c r="E18" s="41"/>
      <c r="F18" s="14">
        <v>0</v>
      </c>
      <c r="G18" s="41"/>
      <c r="H18" s="50"/>
      <c r="I18" s="51"/>
    </row>
    <row r="19" spans="1:9" s="21" customFormat="1" ht="16.5" thickBot="1" x14ac:dyDescent="0.3">
      <c r="A19" s="24"/>
      <c r="B19" s="25"/>
      <c r="C19" s="26"/>
      <c r="D19" s="26"/>
      <c r="E19" s="26"/>
      <c r="F19" s="26"/>
      <c r="G19" s="26"/>
      <c r="H19" s="27"/>
      <c r="I19" s="28"/>
    </row>
    <row r="20" spans="1:9" s="21" customFormat="1" x14ac:dyDescent="0.25">
      <c r="C20" s="2"/>
      <c r="D20" s="2"/>
      <c r="E20" s="2"/>
      <c r="F20" s="2"/>
      <c r="G20" s="2"/>
      <c r="H20" s="2"/>
      <c r="I20" s="2"/>
    </row>
    <row r="21" spans="1:9" s="21" customFormat="1" x14ac:dyDescent="0.25"/>
    <row r="22" spans="1:9" s="21" customFormat="1" x14ac:dyDescent="0.25"/>
    <row r="23" spans="1:9" s="21" customFormat="1" x14ac:dyDescent="0.25"/>
    <row r="24" spans="1:9" s="21" customFormat="1" x14ac:dyDescent="0.25"/>
  </sheetData>
  <mergeCells count="6">
    <mergeCell ref="A2:I2"/>
    <mergeCell ref="A4:A5"/>
    <mergeCell ref="B4:B5"/>
    <mergeCell ref="C4:D4"/>
    <mergeCell ref="E4:F4"/>
    <mergeCell ref="G4:I4"/>
  </mergeCells>
  <pageMargins left="0.53" right="0.19685039370078741" top="0.31496062992125984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2016-07-28T11:25:17Z</dcterms:modified>
</cp:coreProperties>
</file>